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 김남윤\위원회\3분기 운영 현황\"/>
    </mc:Choice>
  </mc:AlternateContent>
  <bookViews>
    <workbookView xWindow="0" yWindow="0" windowWidth="28800" windowHeight="11070" tabRatio="531"/>
  </bookViews>
  <sheets>
    <sheet name="2.위원회 현황" sheetId="2" r:id="rId1"/>
  </sheets>
  <definedNames>
    <definedName name="_xlnm._FilterDatabase" localSheetId="0" hidden="1">'2.위원회 현황'!$A$5:$AG$20</definedName>
    <definedName name="_xlnm.Print_Area" localSheetId="0">'2.위원회 현황'!#REF!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2" l="1"/>
  <c r="AA14" i="2" l="1"/>
  <c r="AG7" i="2" l="1"/>
  <c r="AA7" i="2"/>
  <c r="W7" i="2" s="1"/>
  <c r="X7" i="2"/>
  <c r="M7" i="2"/>
  <c r="Q7" i="2" s="1"/>
  <c r="AA10" i="2" l="1"/>
  <c r="AG20" i="2" l="1"/>
  <c r="AA20" i="2"/>
  <c r="X20" i="2"/>
  <c r="Q20" i="2"/>
  <c r="M20" i="2"/>
  <c r="W20" i="2" l="1"/>
  <c r="AG19" i="2"/>
  <c r="AA19" i="2"/>
  <c r="X19" i="2"/>
  <c r="W19" i="2" s="1"/>
  <c r="M19" i="2"/>
  <c r="Q19" i="2" s="1"/>
  <c r="AG18" i="2" l="1"/>
  <c r="AA18" i="2"/>
  <c r="X18" i="2"/>
  <c r="W18" i="2"/>
  <c r="Q18" i="2"/>
  <c r="M18" i="2"/>
  <c r="AG16" i="2" l="1"/>
  <c r="AA16" i="2"/>
  <c r="X16" i="2"/>
  <c r="W16" i="2"/>
  <c r="M16" i="2"/>
  <c r="Q16" i="2" s="1"/>
  <c r="AA15" i="2" l="1"/>
  <c r="AG13" i="2"/>
  <c r="AA13" i="2"/>
  <c r="X13" i="2"/>
  <c r="W13" i="2"/>
  <c r="Q13" i="2"/>
  <c r="AA12" i="2" l="1"/>
  <c r="M11" i="2"/>
  <c r="Q11" i="2" s="1"/>
  <c r="X11" i="2"/>
  <c r="AA11" i="2"/>
  <c r="AG11" i="2"/>
  <c r="AG9" i="2"/>
  <c r="AA9" i="2"/>
  <c r="Q9" i="2"/>
  <c r="M9" i="2"/>
  <c r="W11" i="2" l="1"/>
  <c r="AG8" i="2"/>
  <c r="AG10" i="2"/>
  <c r="AG12" i="2"/>
  <c r="AG14" i="2"/>
  <c r="AG15" i="2"/>
  <c r="AG17" i="2"/>
  <c r="W12" i="2"/>
  <c r="AA8" i="2"/>
  <c r="X8" i="2"/>
  <c r="X10" i="2"/>
  <c r="W10" i="2" s="1"/>
  <c r="X12" i="2"/>
  <c r="X14" i="2"/>
  <c r="W14" i="2" s="1"/>
  <c r="X15" i="2"/>
  <c r="W15" i="2" s="1"/>
  <c r="X17" i="2"/>
  <c r="W17" i="2" s="1"/>
  <c r="M17" i="2"/>
  <c r="Q17" i="2" s="1"/>
  <c r="M15" i="2"/>
  <c r="Q15" i="2" s="1"/>
  <c r="M14" i="2"/>
  <c r="Q14" i="2" s="1"/>
  <c r="M12" i="2"/>
  <c r="Q12" i="2" s="1"/>
  <c r="Q10" i="2"/>
  <c r="M10" i="2"/>
  <c r="M8" i="2"/>
  <c r="Q8" i="2" s="1"/>
  <c r="V6" i="2"/>
  <c r="U6" i="2"/>
  <c r="T6" i="2"/>
  <c r="S6" i="2"/>
  <c r="R6" i="2"/>
  <c r="P6" i="2"/>
  <c r="O6" i="2"/>
  <c r="N6" i="2"/>
  <c r="W8" i="2" l="1"/>
  <c r="M6" i="2"/>
  <c r="Q6" i="2" s="1"/>
  <c r="B6" i="2" l="1"/>
  <c r="AF6" i="2" l="1"/>
  <c r="AE6" i="2"/>
  <c r="AD6" i="2"/>
  <c r="AC6" i="2"/>
  <c r="AB6" i="2"/>
  <c r="Z6" i="2"/>
  <c r="Y6" i="2"/>
  <c r="AA6" i="2" l="1"/>
  <c r="X6" i="2"/>
  <c r="AG6" i="2"/>
  <c r="W6" i="2" l="1"/>
</calcChain>
</file>

<file path=xl/sharedStrings.xml><?xml version="1.0" encoding="utf-8"?>
<sst xmlns="http://schemas.openxmlformats.org/spreadsheetml/2006/main" count="175" uniqueCount="90">
  <si>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</si>
  <si>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</si>
  <si>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</si>
  <si>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</si>
  <si>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</si>
  <si>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</si>
  <si>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</si>
  <si>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</si>
  <si>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</si>
  <si>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</si>
  <si>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</si>
  <si>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유형</t>
    <phoneticPr fontId="4" type="noConversion"/>
  </si>
  <si>
    <t>직위</t>
    <phoneticPr fontId="4" type="noConversion"/>
  </si>
  <si>
    <t>본회의</t>
    <phoneticPr fontId="4" type="noConversion"/>
  </si>
  <si>
    <t>합계</t>
    <phoneticPr fontId="4" type="noConversion"/>
  </si>
  <si>
    <t>분과회의</t>
    <phoneticPr fontId="4" type="noConversion"/>
  </si>
  <si>
    <t>출석</t>
    <phoneticPr fontId="4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</si>
  <si>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</si>
  <si>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</si>
  <si>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</si>
  <si>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</si>
  <si>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</si>
  <si>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</si>
  <si>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</si>
  <si>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법률</t>
  </si>
  <si>
    <t>정부</t>
  </si>
  <si>
    <t>자문</t>
  </si>
  <si>
    <t>-</t>
  </si>
  <si>
    <t>대통령령</t>
  </si>
  <si>
    <t>당연직</t>
  </si>
  <si>
    <t>국무총리</t>
  </si>
  <si>
    <t>의원</t>
  </si>
  <si>
    <t>30명 이내</t>
  </si>
  <si>
    <t>25명 이내</t>
  </si>
  <si>
    <t>호선</t>
  </si>
  <si>
    <t>20명 이내</t>
  </si>
  <si>
    <t>10명 이내</t>
  </si>
  <si>
    <t>(소상공인시장진흥)기금운용위원회</t>
  </si>
  <si>
    <t>소상공인 보호 및 지원에 관한 법률 제23조</t>
  </si>
  <si>
    <t>중기부 차관</t>
  </si>
  <si>
    <t>균형성장촉진위원회</t>
  </si>
  <si>
    <t>여성기업지원에 관한 법률 제6조</t>
  </si>
  <si>
    <t>중기부 장관</t>
  </si>
  <si>
    <t>금융지원위원회</t>
  </si>
  <si>
    <t>중소기업진흥에 관한 법률 시행령 제54조의12</t>
  </si>
  <si>
    <t>소상공인 생계형 적합업종 지정에 관한 특별법 제6조</t>
  </si>
  <si>
    <t>장애인기업활동촉진위원회</t>
  </si>
  <si>
    <t>중소기업기술분쟁조정·중재위원회</t>
  </si>
  <si>
    <t>중소기업기술 보호 지원에 관한 법률 제23조</t>
  </si>
  <si>
    <t>중소기업기술혁신추진위원회</t>
  </si>
  <si>
    <t>중소기업기술혁신촉진법 제6조</t>
  </si>
  <si>
    <t>중소기업사업조정심의회</t>
  </si>
  <si>
    <t>대ㆍ중소기업 상생협력 촉진에 관한 법률 제31조</t>
  </si>
  <si>
    <t>지역특화발전특구위원회</t>
  </si>
  <si>
    <t>규제자유특구 및 지역특화발전특구에 관한 규제특례법 제12조</t>
  </si>
  <si>
    <t>창업지원정책협의회</t>
  </si>
  <si>
    <t>중소기업창업 지원법 제9조의2</t>
  </si>
  <si>
    <t>중소벤처기업부</t>
  </si>
  <si>
    <t>규제자유특구위원회</t>
  </si>
  <si>
    <t>규제자유특구 및 지역특화발전특구에 관한 규제특례법 제77조</t>
  </si>
  <si>
    <t>생계형 적합업종 심의위원회</t>
  </si>
  <si>
    <t>장애인기업활동 촉진법 제6조</t>
  </si>
  <si>
    <t>중소기업정책심의회</t>
  </si>
  <si>
    <t>중소기업기본법 제20조의4</t>
  </si>
  <si>
    <t>상생조정위원회</t>
  </si>
  <si>
    <t>상생조정위원회의 설치 및 운영에 관한 규정 제2조</t>
  </si>
  <si>
    <t>17명 이내</t>
  </si>
  <si>
    <t>40명 이내</t>
    <phoneticPr fontId="3" type="noConversion"/>
  </si>
  <si>
    <t>손실보상심의위원회</t>
    <phoneticPr fontId="3" type="noConversion"/>
  </si>
  <si>
    <t>법률</t>
    <phoneticPr fontId="3" type="noConversion"/>
  </si>
  <si>
    <t>정부</t>
    <phoneticPr fontId="3" type="noConversion"/>
  </si>
  <si>
    <t>소상공인 보호 및 지원에 관한 법률 제12조의4</t>
    <phoneticPr fontId="3" type="noConversion"/>
  </si>
  <si>
    <t>소상공인정책실장</t>
  </si>
  <si>
    <t>실제 구성 위원수(명)</t>
    <phoneticPr fontId="4" type="noConversion"/>
  </si>
  <si>
    <r>
      <t xml:space="preserve">총계
</t>
    </r>
    <r>
      <rPr>
        <b/>
        <sz val="11"/>
        <color rgb="FFFF0000"/>
        <rFont val="맑은 고딕"/>
        <family val="3"/>
        <charset val="129"/>
        <scheme val="minor"/>
      </rPr>
      <t>(A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4" type="noConversion"/>
  </si>
  <si>
    <r>
      <t xml:space="preserve">소계
</t>
    </r>
    <r>
      <rPr>
        <b/>
        <sz val="11"/>
        <color rgb="FFFF0000"/>
        <rFont val="맑은 고딕"/>
        <family val="3"/>
        <charset val="129"/>
        <scheme val="minor"/>
      </rPr>
      <t>(A-B)</t>
    </r>
    <phoneticPr fontId="3" type="noConversion"/>
  </si>
  <si>
    <t>여성 위원수</t>
    <phoneticPr fontId="4" type="noConversion"/>
  </si>
  <si>
    <t>장애인</t>
    <phoneticPr fontId="4" type="noConversion"/>
  </si>
  <si>
    <t>현장전문가</t>
    <phoneticPr fontId="4" type="noConversion"/>
  </si>
  <si>
    <t>청년
(19세~34세)</t>
    <phoneticPr fontId="3" type="noConversion"/>
  </si>
  <si>
    <r>
      <t xml:space="preserve">당연직
위원수(명)
</t>
    </r>
    <r>
      <rPr>
        <b/>
        <sz val="11"/>
        <color rgb="FFFF0000"/>
        <rFont val="맑은 고딕"/>
        <family val="3"/>
        <charset val="129"/>
        <scheme val="minor"/>
      </rPr>
      <t>(B)</t>
    </r>
    <phoneticPr fontId="4" type="noConversion"/>
  </si>
  <si>
    <r>
      <t xml:space="preserve">위촉직 구성(명)
</t>
    </r>
    <r>
      <rPr>
        <b/>
        <sz val="11"/>
        <color rgb="FFFF0000"/>
        <rFont val="맑은 고딕"/>
        <family val="3"/>
        <charset val="129"/>
        <scheme val="minor"/>
      </rPr>
      <t>(C)</t>
    </r>
    <phoneticPr fontId="4" type="noConversion"/>
  </si>
  <si>
    <t>공무원</t>
    <phoneticPr fontId="4" type="noConversion"/>
  </si>
  <si>
    <t>민간위원</t>
    <phoneticPr fontId="4" type="noConversion"/>
  </si>
  <si>
    <t>비수도권
위원수</t>
    <phoneticPr fontId="4" type="noConversion"/>
  </si>
  <si>
    <t xml:space="preserve"> </t>
    <phoneticPr fontId="3" type="noConversion"/>
  </si>
  <si>
    <t xml:space="preserve">【 행정기관 소속 위원회 운영 현황 조사('22년 8월말 기준) 】 </t>
    <phoneticPr fontId="4" type="noConversion"/>
  </si>
  <si>
    <t>2022년 8월 회의실적</t>
    <phoneticPr fontId="4" type="noConversion"/>
  </si>
  <si>
    <t>워크숍, 간담회, 현장방문 실시 횟수
(22년 8월)</t>
    <phoneticPr fontId="4" type="noConversion"/>
  </si>
  <si>
    <t>15명이내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</si>
</sst>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77" formatCode="General&quot;개&quot;\ &quot;위&quot;&quot;원&quot;&quot;회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9">
    <xf numFmtId="0" fontId="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 applyProtection="1">
      <alignment horizontal="center" vertical="center" wrapText="1" shrinkToFit="1"/>
      <protection locked="0"/>
    </xf>
    <xf numFmtId="0" fontId="5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5" fillId="0" borderId="11" xfId="0" applyFont="1" applyFill="1" applyBorder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Protection="1">
      <alignment vertical="center"/>
      <protection locked="0"/>
    </xf>
    <xf numFmtId="0" fontId="5" fillId="0" borderId="13" xfId="1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4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4" borderId="12" xfId="0" applyNumberFormat="1" applyFont="1" applyFill="1" applyBorder="1" applyAlignment="1" applyProtection="1">
      <alignment vertical="center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Protection="1">
      <alignment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</cellXfs>
  <cellStyles count="149">
    <cellStyle name="쉼표 [0] 13 2" xfId="3"/>
    <cellStyle name="쉼표 [0] 13 2 2" xfId="8"/>
    <cellStyle name="쉼표 [0] 13 2 2 2" xfId="12"/>
    <cellStyle name="쉼표 [0] 13 2 2 2 2" xfId="28"/>
    <cellStyle name="쉼표 [0] 13 2 2 2 2 2" xfId="76"/>
    <cellStyle name="쉼표 [0] 13 2 2 2 2 3" xfId="124"/>
    <cellStyle name="쉼표 [0] 13 2 2 2 3" xfId="44"/>
    <cellStyle name="쉼표 [0] 13 2 2 2 3 2" xfId="92"/>
    <cellStyle name="쉼표 [0] 13 2 2 2 3 3" xfId="140"/>
    <cellStyle name="쉼표 [0] 13 2 2 2 4" xfId="60"/>
    <cellStyle name="쉼표 [0] 13 2 2 2 5" xfId="108"/>
    <cellStyle name="쉼표 [0] 13 2 2 3" xfId="16"/>
    <cellStyle name="쉼표 [0] 13 2 2 3 2" xfId="32"/>
    <cellStyle name="쉼표 [0] 13 2 2 3 2 2" xfId="80"/>
    <cellStyle name="쉼표 [0] 13 2 2 3 2 3" xfId="128"/>
    <cellStyle name="쉼표 [0] 13 2 2 3 3" xfId="48"/>
    <cellStyle name="쉼표 [0] 13 2 2 3 3 2" xfId="96"/>
    <cellStyle name="쉼표 [0] 13 2 2 3 3 3" xfId="144"/>
    <cellStyle name="쉼표 [0] 13 2 2 3 4" xfId="64"/>
    <cellStyle name="쉼표 [0] 13 2 2 3 5" xfId="112"/>
    <cellStyle name="쉼표 [0] 13 2 2 4" xfId="20"/>
    <cellStyle name="쉼표 [0] 13 2 2 4 2" xfId="36"/>
    <cellStyle name="쉼표 [0] 13 2 2 4 2 2" xfId="84"/>
    <cellStyle name="쉼표 [0] 13 2 2 4 2 3" xfId="132"/>
    <cellStyle name="쉼표 [0] 13 2 2 4 3" xfId="52"/>
    <cellStyle name="쉼표 [0] 13 2 2 4 3 2" xfId="100"/>
    <cellStyle name="쉼표 [0] 13 2 2 4 3 3" xfId="148"/>
    <cellStyle name="쉼표 [0] 13 2 2 4 4" xfId="68"/>
    <cellStyle name="쉼표 [0] 13 2 2 4 5" xfId="116"/>
    <cellStyle name="쉼표 [0] 13 2 2 5" xfId="24"/>
    <cellStyle name="쉼표 [0] 13 2 2 5 2" xfId="72"/>
    <cellStyle name="쉼표 [0] 13 2 2 5 3" xfId="120"/>
    <cellStyle name="쉼표 [0] 13 2 2 6" xfId="40"/>
    <cellStyle name="쉼표 [0] 13 2 2 6 2" xfId="88"/>
    <cellStyle name="쉼표 [0] 13 2 2 6 3" xfId="136"/>
    <cellStyle name="쉼표 [0] 13 2 2 7" xfId="56"/>
    <cellStyle name="쉼표 [0] 13 2 2 8" xfId="104"/>
    <cellStyle name="쉼표 [0] 13 2 3" xfId="9"/>
    <cellStyle name="쉼표 [0] 13 2 3 2" xfId="25"/>
    <cellStyle name="쉼표 [0] 13 2 3 2 2" xfId="73"/>
    <cellStyle name="쉼표 [0] 13 2 3 2 3" xfId="121"/>
    <cellStyle name="쉼표 [0] 13 2 3 3" xfId="41"/>
    <cellStyle name="쉼표 [0] 13 2 3 3 2" xfId="89"/>
    <cellStyle name="쉼표 [0] 13 2 3 3 3" xfId="137"/>
    <cellStyle name="쉼표 [0] 13 2 3 4" xfId="57"/>
    <cellStyle name="쉼표 [0] 13 2 3 5" xfId="105"/>
    <cellStyle name="쉼표 [0] 13 2 4" xfId="13"/>
    <cellStyle name="쉼표 [0] 13 2 4 2" xfId="29"/>
    <cellStyle name="쉼표 [0] 13 2 4 2 2" xfId="77"/>
    <cellStyle name="쉼표 [0] 13 2 4 2 3" xfId="125"/>
    <cellStyle name="쉼표 [0] 13 2 4 3" xfId="45"/>
    <cellStyle name="쉼표 [0] 13 2 4 3 2" xfId="93"/>
    <cellStyle name="쉼표 [0] 13 2 4 3 3" xfId="141"/>
    <cellStyle name="쉼표 [0] 13 2 4 4" xfId="61"/>
    <cellStyle name="쉼표 [0] 13 2 4 5" xfId="109"/>
    <cellStyle name="쉼표 [0] 13 2 5" xfId="17"/>
    <cellStyle name="쉼표 [0] 13 2 5 2" xfId="33"/>
    <cellStyle name="쉼표 [0] 13 2 5 2 2" xfId="81"/>
    <cellStyle name="쉼표 [0] 13 2 5 2 3" xfId="129"/>
    <cellStyle name="쉼표 [0] 13 2 5 3" xfId="49"/>
    <cellStyle name="쉼표 [0] 13 2 5 3 2" xfId="97"/>
    <cellStyle name="쉼표 [0] 13 2 5 3 3" xfId="145"/>
    <cellStyle name="쉼표 [0] 13 2 5 4" xfId="65"/>
    <cellStyle name="쉼표 [0] 13 2 5 5" xfId="113"/>
    <cellStyle name="쉼표 [0] 13 2 6" xfId="21"/>
    <cellStyle name="쉼표 [0] 13 2 6 2" xfId="69"/>
    <cellStyle name="쉼표 [0] 13 2 6 3" xfId="117"/>
    <cellStyle name="쉼표 [0] 13 2 7" xfId="37"/>
    <cellStyle name="쉼표 [0] 13 2 7 2" xfId="85"/>
    <cellStyle name="쉼표 [0] 13 2 7 3" xfId="133"/>
    <cellStyle name="쉼표 [0] 13 2 8" xfId="53"/>
    <cellStyle name="쉼표 [0] 13 2 9" xfId="101"/>
    <cellStyle name="쉼표 [0] 13 3" xfId="7"/>
    <cellStyle name="쉼표 [0] 13 3 2" xfId="11"/>
    <cellStyle name="쉼표 [0] 13 3 2 2" xfId="27"/>
    <cellStyle name="쉼표 [0] 13 3 2 2 2" xfId="75"/>
    <cellStyle name="쉼표 [0] 13 3 2 2 3" xfId="123"/>
    <cellStyle name="쉼표 [0] 13 3 2 3" xfId="43"/>
    <cellStyle name="쉼표 [0] 13 3 2 3 2" xfId="91"/>
    <cellStyle name="쉼표 [0] 13 3 2 3 3" xfId="139"/>
    <cellStyle name="쉼표 [0] 13 3 2 4" xfId="59"/>
    <cellStyle name="쉼표 [0] 13 3 2 5" xfId="107"/>
    <cellStyle name="쉼표 [0] 13 3 3" xfId="15"/>
    <cellStyle name="쉼표 [0] 13 3 3 2" xfId="31"/>
    <cellStyle name="쉼표 [0] 13 3 3 2 2" xfId="79"/>
    <cellStyle name="쉼표 [0] 13 3 3 2 3" xfId="127"/>
    <cellStyle name="쉼표 [0] 13 3 3 3" xfId="47"/>
    <cellStyle name="쉼표 [0] 13 3 3 3 2" xfId="95"/>
    <cellStyle name="쉼표 [0] 13 3 3 3 3" xfId="143"/>
    <cellStyle name="쉼표 [0] 13 3 3 4" xfId="63"/>
    <cellStyle name="쉼표 [0] 13 3 3 5" xfId="111"/>
    <cellStyle name="쉼표 [0] 13 3 4" xfId="19"/>
    <cellStyle name="쉼표 [0] 13 3 4 2" xfId="35"/>
    <cellStyle name="쉼표 [0] 13 3 4 2 2" xfId="83"/>
    <cellStyle name="쉼표 [0] 13 3 4 2 3" xfId="131"/>
    <cellStyle name="쉼표 [0] 13 3 4 3" xfId="51"/>
    <cellStyle name="쉼표 [0] 13 3 4 3 2" xfId="99"/>
    <cellStyle name="쉼표 [0] 13 3 4 3 3" xfId="147"/>
    <cellStyle name="쉼표 [0] 13 3 4 4" xfId="67"/>
    <cellStyle name="쉼표 [0] 13 3 4 5" xfId="115"/>
    <cellStyle name="쉼표 [0] 13 3 5" xfId="23"/>
    <cellStyle name="쉼표 [0] 13 3 5 2" xfId="71"/>
    <cellStyle name="쉼표 [0] 13 3 5 3" xfId="119"/>
    <cellStyle name="쉼표 [0] 13 3 6" xfId="39"/>
    <cellStyle name="쉼표 [0] 13 3 6 2" xfId="87"/>
    <cellStyle name="쉼표 [0] 13 3 6 3" xfId="135"/>
    <cellStyle name="쉼표 [0] 13 3 7" xfId="55"/>
    <cellStyle name="쉼표 [0] 13 3 8" xfId="103"/>
    <cellStyle name="쉼표 [0] 14" xfId="6"/>
    <cellStyle name="쉼표 [0] 14 2" xfId="10"/>
    <cellStyle name="쉼표 [0] 14 2 2" xfId="26"/>
    <cellStyle name="쉼표 [0] 14 2 2 2" xfId="74"/>
    <cellStyle name="쉼표 [0] 14 2 2 3" xfId="122"/>
    <cellStyle name="쉼표 [0] 14 2 3" xfId="42"/>
    <cellStyle name="쉼표 [0] 14 2 3 2" xfId="90"/>
    <cellStyle name="쉼표 [0] 14 2 3 3" xfId="138"/>
    <cellStyle name="쉼표 [0] 14 2 4" xfId="58"/>
    <cellStyle name="쉼표 [0] 14 2 5" xfId="106"/>
    <cellStyle name="쉼표 [0] 14 3" xfId="14"/>
    <cellStyle name="쉼표 [0] 14 3 2" xfId="30"/>
    <cellStyle name="쉼표 [0] 14 3 2 2" xfId="78"/>
    <cellStyle name="쉼표 [0] 14 3 2 3" xfId="126"/>
    <cellStyle name="쉼표 [0] 14 3 3" xfId="46"/>
    <cellStyle name="쉼표 [0] 14 3 3 2" xfId="94"/>
    <cellStyle name="쉼표 [0] 14 3 3 3" xfId="142"/>
    <cellStyle name="쉼표 [0] 14 3 4" xfId="62"/>
    <cellStyle name="쉼표 [0] 14 3 5" xfId="110"/>
    <cellStyle name="쉼표 [0] 14 4" xfId="18"/>
    <cellStyle name="쉼표 [0] 14 4 2" xfId="34"/>
    <cellStyle name="쉼표 [0] 14 4 2 2" xfId="82"/>
    <cellStyle name="쉼표 [0] 14 4 2 3" xfId="130"/>
    <cellStyle name="쉼표 [0] 14 4 3" xfId="50"/>
    <cellStyle name="쉼표 [0] 14 4 3 2" xfId="98"/>
    <cellStyle name="쉼표 [0] 14 4 3 3" xfId="146"/>
    <cellStyle name="쉼표 [0] 14 4 4" xfId="66"/>
    <cellStyle name="쉼표 [0] 14 4 5" xfId="114"/>
    <cellStyle name="쉼표 [0] 14 5" xfId="22"/>
    <cellStyle name="쉼표 [0] 14 5 2" xfId="70"/>
    <cellStyle name="쉼표 [0] 14 5 3" xfId="118"/>
    <cellStyle name="쉼표 [0] 14 6" xfId="38"/>
    <cellStyle name="쉼표 [0] 14 6 2" xfId="86"/>
    <cellStyle name="쉼표 [0] 14 6 3" xfId="134"/>
    <cellStyle name="쉼표 [0] 14 7" xfId="54"/>
    <cellStyle name="쉼표 [0] 14 8" xfId="102"/>
    <cellStyle name="표준" xfId="0" builtinId="0"/>
    <cellStyle name="표준 10" xfId="2"/>
    <cellStyle name="표준 16" xfId="4"/>
    <cellStyle name="표준 17" xfId="5"/>
    <cellStyle name="표준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29"/>
  <sheetViews>
    <sheetView tabSelected="1" zoomScale="85" zoomScaleNormal="85" workbookViewId="0">
      <pane xSplit="4" ySplit="6" topLeftCell="E7" activePane="bottomRight" state="frozen"/>
      <selection activeCell="A2" sqref="A2"/>
      <selection pane="topRight" activeCell="E2" sqref="E2"/>
      <selection pane="bottomLeft" activeCell="A6" sqref="A6"/>
      <selection pane="bottomRight" activeCell="P1" sqref="P1"/>
    </sheetView>
  </sheetViews>
  <sheetFormatPr defaultColWidth="9" defaultRowHeight="16.5"/>
  <cols>
    <col min="1" max="1" width="9" style="11"/>
    <col min="2" max="2" width="27.875" style="11" bestFit="1" customWidth="1"/>
    <col min="3" max="3" width="10.75" style="11" customWidth="1"/>
    <col min="4" max="4" width="15.75" style="11" customWidth="1"/>
    <col min="5" max="5" width="9" style="12" customWidth="1"/>
    <col min="6" max="7" width="9" style="11" customWidth="1"/>
    <col min="8" max="8" width="41.875" style="12" customWidth="1"/>
    <col min="9" max="9" width="9.875" style="11" customWidth="1"/>
    <col min="10" max="10" width="9" style="11" customWidth="1"/>
    <col min="11" max="11" width="12.75" style="22" bestFit="1" customWidth="1"/>
    <col min="12" max="22" width="10.875" style="12" customWidth="1"/>
    <col min="23" max="29" width="7.625" style="10" customWidth="1"/>
    <col min="30" max="33" width="9" style="19" customWidth="1"/>
    <col min="34" max="16384" width="9" style="6"/>
  </cols>
  <sheetData>
    <row r="1" spans="1:33" s="5" customFormat="1" ht="31.5">
      <c r="A1" s="20" t="s">
        <v>86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"/>
      <c r="X1" s="4"/>
      <c r="Y1" s="4"/>
      <c r="Z1" s="4"/>
      <c r="AA1" s="4"/>
      <c r="AB1" s="4"/>
      <c r="AC1" s="4"/>
      <c r="AD1" s="18"/>
      <c r="AE1" s="18"/>
      <c r="AF1" s="18"/>
      <c r="AG1" s="18"/>
    </row>
    <row r="2" spans="1:33" s="5" customFormat="1" ht="31.5">
      <c r="A2" s="39"/>
      <c r="B2" s="40"/>
      <c r="C2" s="41"/>
      <c r="D2" s="41"/>
      <c r="E2" s="42"/>
      <c r="F2" s="41"/>
      <c r="G2" s="41"/>
      <c r="H2" s="42"/>
      <c r="I2" s="41"/>
      <c r="J2" s="1"/>
      <c r="K2" s="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"/>
      <c r="X2" s="4"/>
      <c r="Y2" s="4"/>
      <c r="Z2" s="4"/>
      <c r="AA2" s="4"/>
      <c r="AB2" s="4"/>
      <c r="AC2" s="4"/>
      <c r="AD2" s="18"/>
      <c r="AE2" s="18"/>
      <c r="AF2" s="18"/>
      <c r="AG2" s="18"/>
    </row>
    <row r="3" spans="1:33" ht="31.5" customHeight="1">
      <c r="A3" s="87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90" t="s">
        <v>8</v>
      </c>
      <c r="J3" s="93" t="s">
        <v>9</v>
      </c>
      <c r="K3" s="93"/>
      <c r="L3" s="61" t="s">
        <v>10</v>
      </c>
      <c r="M3" s="78" t="s">
        <v>73</v>
      </c>
      <c r="N3" s="79"/>
      <c r="O3" s="79"/>
      <c r="P3" s="80" t="s">
        <v>80</v>
      </c>
      <c r="Q3" s="83" t="s">
        <v>81</v>
      </c>
      <c r="R3" s="84"/>
      <c r="S3" s="84"/>
      <c r="T3" s="84"/>
      <c r="U3" s="84"/>
      <c r="V3" s="85"/>
      <c r="W3" s="71" t="s">
        <v>87</v>
      </c>
      <c r="X3" s="72"/>
      <c r="Y3" s="72"/>
      <c r="Z3" s="72"/>
      <c r="AA3" s="72"/>
      <c r="AB3" s="72"/>
      <c r="AC3" s="72"/>
      <c r="AD3" s="66" t="s">
        <v>88</v>
      </c>
      <c r="AE3" s="67"/>
      <c r="AF3" s="67"/>
      <c r="AG3" s="67"/>
    </row>
    <row r="4" spans="1:33" s="7" customFormat="1" ht="19.5" customHeight="1">
      <c r="A4" s="88"/>
      <c r="B4" s="88"/>
      <c r="C4" s="88"/>
      <c r="D4" s="88"/>
      <c r="E4" s="88"/>
      <c r="F4" s="88"/>
      <c r="G4" s="88"/>
      <c r="H4" s="88"/>
      <c r="I4" s="91"/>
      <c r="J4" s="94" t="s">
        <v>11</v>
      </c>
      <c r="K4" s="94" t="s">
        <v>12</v>
      </c>
      <c r="L4" s="62"/>
      <c r="M4" s="78" t="s">
        <v>74</v>
      </c>
      <c r="N4" s="78" t="s">
        <v>82</v>
      </c>
      <c r="O4" s="86" t="s">
        <v>83</v>
      </c>
      <c r="P4" s="81"/>
      <c r="Q4" s="80" t="s">
        <v>75</v>
      </c>
      <c r="R4" s="86" t="s">
        <v>76</v>
      </c>
      <c r="S4" s="80" t="s">
        <v>84</v>
      </c>
      <c r="T4" s="86" t="s">
        <v>77</v>
      </c>
      <c r="U4" s="86" t="s">
        <v>78</v>
      </c>
      <c r="V4" s="80" t="s">
        <v>79</v>
      </c>
      <c r="W4" s="73" t="s">
        <v>14</v>
      </c>
      <c r="X4" s="75" t="s">
        <v>13</v>
      </c>
      <c r="Y4" s="76"/>
      <c r="Z4" s="77"/>
      <c r="AA4" s="68" t="s">
        <v>15</v>
      </c>
      <c r="AB4" s="69"/>
      <c r="AC4" s="70"/>
      <c r="AD4" s="64" t="s">
        <v>17</v>
      </c>
      <c r="AE4" s="64" t="s">
        <v>18</v>
      </c>
      <c r="AF4" s="64" t="s">
        <v>19</v>
      </c>
      <c r="AG4" s="64" t="s">
        <v>20</v>
      </c>
    </row>
    <row r="5" spans="1:33" s="7" customFormat="1" ht="25.5" customHeight="1">
      <c r="A5" s="89"/>
      <c r="B5" s="89"/>
      <c r="C5" s="89"/>
      <c r="D5" s="89"/>
      <c r="E5" s="89"/>
      <c r="F5" s="89"/>
      <c r="G5" s="89"/>
      <c r="H5" s="89"/>
      <c r="I5" s="92"/>
      <c r="J5" s="95"/>
      <c r="K5" s="95"/>
      <c r="L5" s="63"/>
      <c r="M5" s="79"/>
      <c r="N5" s="79"/>
      <c r="O5" s="82"/>
      <c r="P5" s="82"/>
      <c r="Q5" s="82"/>
      <c r="R5" s="82"/>
      <c r="S5" s="82"/>
      <c r="T5" s="82"/>
      <c r="U5" s="82"/>
      <c r="V5" s="82"/>
      <c r="W5" s="74"/>
      <c r="X5" s="8" t="s">
        <v>22</v>
      </c>
      <c r="Y5" s="8" t="s">
        <v>16</v>
      </c>
      <c r="Z5" s="8" t="s">
        <v>23</v>
      </c>
      <c r="AA5" s="8" t="s">
        <v>22</v>
      </c>
      <c r="AB5" s="8" t="s">
        <v>16</v>
      </c>
      <c r="AC5" s="8" t="s">
        <v>21</v>
      </c>
      <c r="AD5" s="65"/>
      <c r="AE5" s="65"/>
      <c r="AF5" s="65"/>
      <c r="AG5" s="65"/>
    </row>
    <row r="6" spans="1:33" s="9" customFormat="1" ht="24.75" hidden="1" customHeight="1">
      <c r="A6" s="14"/>
      <c r="B6" s="13">
        <f>COUNTA(B7:B19)</f>
        <v>13</v>
      </c>
      <c r="C6" s="15"/>
      <c r="D6" s="15"/>
      <c r="E6" s="15"/>
      <c r="F6" s="15"/>
      <c r="G6" s="15"/>
      <c r="H6" s="15"/>
      <c r="I6" s="15"/>
      <c r="J6" s="15"/>
      <c r="K6" s="21"/>
      <c r="L6" s="15"/>
      <c r="M6" s="16">
        <f>SUM(M7:M69)</f>
        <v>327</v>
      </c>
      <c r="N6" s="16">
        <f>SUM(N7:N69)</f>
        <v>105</v>
      </c>
      <c r="O6" s="16">
        <f>SUM(O7:O69)</f>
        <v>222</v>
      </c>
      <c r="P6" s="16">
        <f>SUM(P7:P69)</f>
        <v>119</v>
      </c>
      <c r="Q6" s="16">
        <f>M6-P6</f>
        <v>208</v>
      </c>
      <c r="R6" s="16">
        <f>SUM(R7:R69)</f>
        <v>80</v>
      </c>
      <c r="S6" s="16">
        <f>SUM(S7:S69)</f>
        <v>55</v>
      </c>
      <c r="T6" s="16">
        <f>SUM(T7:T69)</f>
        <v>7</v>
      </c>
      <c r="U6" s="16">
        <f>SUM(U7:U69)</f>
        <v>166</v>
      </c>
      <c r="V6" s="16">
        <f>SUM(V7:V69)</f>
        <v>5</v>
      </c>
      <c r="W6" s="16">
        <f t="shared" ref="W6:AG6" si="0">SUM(W7:W19)</f>
        <v>7</v>
      </c>
      <c r="X6" s="16">
        <f t="shared" si="0"/>
        <v>2</v>
      </c>
      <c r="Y6" s="16">
        <f t="shared" si="0"/>
        <v>1</v>
      </c>
      <c r="Z6" s="16">
        <f t="shared" si="0"/>
        <v>1</v>
      </c>
      <c r="AA6" s="16">
        <f t="shared" si="0"/>
        <v>5</v>
      </c>
      <c r="AB6" s="16">
        <f t="shared" si="0"/>
        <v>5</v>
      </c>
      <c r="AC6" s="16">
        <f t="shared" si="0"/>
        <v>0</v>
      </c>
      <c r="AD6" s="17">
        <f t="shared" si="0"/>
        <v>0</v>
      </c>
      <c r="AE6" s="17">
        <f t="shared" si="0"/>
        <v>1</v>
      </c>
      <c r="AF6" s="17">
        <f t="shared" si="0"/>
        <v>0</v>
      </c>
      <c r="AG6" s="17">
        <f t="shared" si="0"/>
        <v>1</v>
      </c>
    </row>
    <row r="7" spans="1:33" s="24" customFormat="1" ht="16.5" customHeight="1">
      <c r="A7" s="25">
        <v>519</v>
      </c>
      <c r="B7" s="26" t="s">
        <v>37</v>
      </c>
      <c r="C7" s="25" t="s">
        <v>57</v>
      </c>
      <c r="D7" s="25" t="s">
        <v>57</v>
      </c>
      <c r="E7" s="25" t="s">
        <v>26</v>
      </c>
      <c r="F7" s="25" t="s">
        <v>24</v>
      </c>
      <c r="G7" s="25" t="s">
        <v>31</v>
      </c>
      <c r="H7" s="27" t="s">
        <v>38</v>
      </c>
      <c r="I7" s="28">
        <v>42152</v>
      </c>
      <c r="J7" s="25" t="s">
        <v>29</v>
      </c>
      <c r="K7" s="27" t="s">
        <v>39</v>
      </c>
      <c r="L7" s="29" t="s">
        <v>36</v>
      </c>
      <c r="M7" s="49">
        <f t="shared" ref="M7" si="1">SUM(N7:O7)</f>
        <v>6</v>
      </c>
      <c r="N7" s="23">
        <v>2</v>
      </c>
      <c r="O7" s="23">
        <v>4</v>
      </c>
      <c r="P7" s="49">
        <v>2</v>
      </c>
      <c r="Q7" s="49">
        <f>M7-P7</f>
        <v>4</v>
      </c>
      <c r="R7" s="23">
        <v>2</v>
      </c>
      <c r="S7" s="23">
        <v>1</v>
      </c>
      <c r="T7" s="23">
        <v>0</v>
      </c>
      <c r="U7" s="23">
        <v>1</v>
      </c>
      <c r="V7" s="23">
        <v>1</v>
      </c>
      <c r="W7" s="47">
        <f>X7+AA7</f>
        <v>0</v>
      </c>
      <c r="X7" s="47">
        <f>SUM(Y7:Z7)</f>
        <v>0</v>
      </c>
      <c r="Y7" s="50">
        <v>0</v>
      </c>
      <c r="Z7" s="50">
        <v>0</v>
      </c>
      <c r="AA7" s="47">
        <f>SUM(AB7:AC7)</f>
        <v>0</v>
      </c>
      <c r="AB7" s="48">
        <v>0</v>
      </c>
      <c r="AC7" s="48">
        <v>0</v>
      </c>
      <c r="AD7" s="50">
        <v>0</v>
      </c>
      <c r="AE7" s="50">
        <v>0</v>
      </c>
      <c r="AF7" s="50">
        <v>0</v>
      </c>
      <c r="AG7" s="51">
        <f>SUM(AD7:AF7)</f>
        <v>0</v>
      </c>
    </row>
    <row r="8" spans="1:33" s="24" customFormat="1" ht="16.5" customHeight="1">
      <c r="A8" s="25">
        <v>520</v>
      </c>
      <c r="B8" s="26" t="s">
        <v>58</v>
      </c>
      <c r="C8" s="25" t="s">
        <v>57</v>
      </c>
      <c r="D8" s="25" t="s">
        <v>57</v>
      </c>
      <c r="E8" s="25" t="s">
        <v>26</v>
      </c>
      <c r="F8" s="25" t="s">
        <v>24</v>
      </c>
      <c r="G8" s="25" t="s">
        <v>31</v>
      </c>
      <c r="H8" s="27" t="s">
        <v>59</v>
      </c>
      <c r="I8" s="28">
        <v>43572</v>
      </c>
      <c r="J8" s="25" t="s">
        <v>29</v>
      </c>
      <c r="K8" s="27" t="s">
        <v>30</v>
      </c>
      <c r="L8" s="29" t="s">
        <v>67</v>
      </c>
      <c r="M8" s="49">
        <f t="shared" ref="M8:M20" si="2">SUM(N8:O8)</f>
        <v>40</v>
      </c>
      <c r="N8" s="23">
        <v>19</v>
      </c>
      <c r="O8" s="23">
        <v>21</v>
      </c>
      <c r="P8" s="49">
        <v>19</v>
      </c>
      <c r="Q8" s="49">
        <f t="shared" ref="Q8:Q20" si="3">M8-P8</f>
        <v>21</v>
      </c>
      <c r="R8" s="23">
        <v>9</v>
      </c>
      <c r="S8" s="23">
        <v>10</v>
      </c>
      <c r="T8" s="23">
        <v>0</v>
      </c>
      <c r="U8" s="23">
        <v>21</v>
      </c>
      <c r="V8" s="23">
        <v>0</v>
      </c>
      <c r="W8" s="47">
        <f t="shared" ref="W8:W20" si="4">X8+AA8</f>
        <v>1</v>
      </c>
      <c r="X8" s="47">
        <f t="shared" ref="X8:X20" si="5">SUM(Y8:Z8)</f>
        <v>1</v>
      </c>
      <c r="Y8" s="50">
        <v>1</v>
      </c>
      <c r="Z8" s="50">
        <v>0</v>
      </c>
      <c r="AA8" s="47">
        <f t="shared" ref="AA8:AA20" si="6">SUM(AB8:AC8)</f>
        <v>0</v>
      </c>
      <c r="AB8" s="48">
        <v>0</v>
      </c>
      <c r="AC8" s="48">
        <v>0</v>
      </c>
      <c r="AD8" s="50">
        <v>0</v>
      </c>
      <c r="AE8" s="50">
        <v>0</v>
      </c>
      <c r="AF8" s="50">
        <v>0</v>
      </c>
      <c r="AG8" s="51">
        <f t="shared" ref="AG8:AG20" si="7">SUM(AD8:AF8)</f>
        <v>0</v>
      </c>
    </row>
    <row r="9" spans="1:33" s="54" customFormat="1" ht="16.5" customHeight="1">
      <c r="A9" s="25">
        <v>521</v>
      </c>
      <c r="B9" s="26" t="s">
        <v>40</v>
      </c>
      <c r="C9" s="25" t="s">
        <v>57</v>
      </c>
      <c r="D9" s="25" t="s">
        <v>57</v>
      </c>
      <c r="E9" s="25" t="s">
        <v>26</v>
      </c>
      <c r="F9" s="25" t="s">
        <v>24</v>
      </c>
      <c r="G9" s="25" t="s">
        <v>31</v>
      </c>
      <c r="H9" s="27" t="s">
        <v>41</v>
      </c>
      <c r="I9" s="28">
        <v>40138</v>
      </c>
      <c r="J9" s="25" t="s">
        <v>29</v>
      </c>
      <c r="K9" s="27" t="s">
        <v>42</v>
      </c>
      <c r="L9" s="29" t="s">
        <v>35</v>
      </c>
      <c r="M9" s="49">
        <f t="shared" si="2"/>
        <v>19</v>
      </c>
      <c r="N9" s="23">
        <v>7</v>
      </c>
      <c r="O9" s="23">
        <v>12</v>
      </c>
      <c r="P9" s="49">
        <v>12</v>
      </c>
      <c r="Q9" s="49">
        <f t="shared" si="3"/>
        <v>7</v>
      </c>
      <c r="R9" s="23">
        <v>4</v>
      </c>
      <c r="S9" s="23">
        <v>0</v>
      </c>
      <c r="T9" s="23">
        <v>0</v>
      </c>
      <c r="U9" s="23">
        <v>7</v>
      </c>
      <c r="V9" s="23">
        <v>0</v>
      </c>
      <c r="W9" s="47">
        <v>1</v>
      </c>
      <c r="X9" s="47">
        <v>1</v>
      </c>
      <c r="Y9" s="50">
        <v>0</v>
      </c>
      <c r="Z9" s="50">
        <v>1</v>
      </c>
      <c r="AA9" s="47">
        <f t="shared" si="6"/>
        <v>0</v>
      </c>
      <c r="AB9" s="48">
        <v>0</v>
      </c>
      <c r="AC9" s="48">
        <v>0</v>
      </c>
      <c r="AD9" s="50">
        <v>0</v>
      </c>
      <c r="AE9" s="50">
        <v>0</v>
      </c>
      <c r="AF9" s="50">
        <v>0</v>
      </c>
      <c r="AG9" s="51">
        <f t="shared" si="7"/>
        <v>0</v>
      </c>
    </row>
    <row r="10" spans="1:33" s="43" customFormat="1" ht="16.5" customHeight="1">
      <c r="A10" s="25">
        <v>522</v>
      </c>
      <c r="B10" s="26" t="s">
        <v>43</v>
      </c>
      <c r="C10" s="25" t="s">
        <v>57</v>
      </c>
      <c r="D10" s="25" t="s">
        <v>57</v>
      </c>
      <c r="E10" s="25" t="s">
        <v>26</v>
      </c>
      <c r="F10" s="25" t="s">
        <v>28</v>
      </c>
      <c r="G10" s="25" t="s">
        <v>25</v>
      </c>
      <c r="H10" s="27" t="s">
        <v>44</v>
      </c>
      <c r="I10" s="28">
        <v>35650</v>
      </c>
      <c r="J10" s="25" t="s">
        <v>29</v>
      </c>
      <c r="K10" s="27" t="s">
        <v>42</v>
      </c>
      <c r="L10" s="29">
        <v>25</v>
      </c>
      <c r="M10" s="49">
        <f t="shared" si="2"/>
        <v>21</v>
      </c>
      <c r="N10" s="23">
        <v>4</v>
      </c>
      <c r="O10" s="23">
        <v>17</v>
      </c>
      <c r="P10" s="49">
        <v>10</v>
      </c>
      <c r="Q10" s="49">
        <f t="shared" si="3"/>
        <v>11</v>
      </c>
      <c r="R10" s="23">
        <v>4</v>
      </c>
      <c r="S10" s="23">
        <v>2</v>
      </c>
      <c r="T10" s="23">
        <v>0</v>
      </c>
      <c r="U10" s="23">
        <v>11</v>
      </c>
      <c r="V10" s="23">
        <v>0</v>
      </c>
      <c r="W10" s="47">
        <f t="shared" si="4"/>
        <v>0</v>
      </c>
      <c r="X10" s="47">
        <f t="shared" si="5"/>
        <v>0</v>
      </c>
      <c r="Y10" s="50">
        <v>0</v>
      </c>
      <c r="Z10" s="50">
        <v>0</v>
      </c>
      <c r="AA10" s="47">
        <f t="shared" ref="AA10" si="8">SUM(AB10:AC10)</f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1">
        <f t="shared" si="7"/>
        <v>0</v>
      </c>
    </row>
    <row r="11" spans="1:33" s="24" customFormat="1" ht="16.5" customHeight="1">
      <c r="A11" s="25">
        <v>523</v>
      </c>
      <c r="B11" s="26" t="s">
        <v>60</v>
      </c>
      <c r="C11" s="25" t="s">
        <v>57</v>
      </c>
      <c r="D11" s="25" t="s">
        <v>57</v>
      </c>
      <c r="E11" s="25" t="s">
        <v>26</v>
      </c>
      <c r="F11" s="25" t="s">
        <v>24</v>
      </c>
      <c r="G11" s="25" t="s">
        <v>31</v>
      </c>
      <c r="H11" s="27" t="s">
        <v>45</v>
      </c>
      <c r="I11" s="28">
        <v>43447</v>
      </c>
      <c r="J11" s="25" t="s">
        <v>34</v>
      </c>
      <c r="K11" s="27" t="s">
        <v>27</v>
      </c>
      <c r="L11" s="29">
        <v>15</v>
      </c>
      <c r="M11" s="49">
        <f t="shared" si="2"/>
        <v>15</v>
      </c>
      <c r="N11" s="23">
        <v>0</v>
      </c>
      <c r="O11" s="23">
        <v>15</v>
      </c>
      <c r="P11" s="49">
        <v>0</v>
      </c>
      <c r="Q11" s="49">
        <f t="shared" si="3"/>
        <v>15</v>
      </c>
      <c r="R11" s="23">
        <v>2</v>
      </c>
      <c r="S11" s="23">
        <v>2</v>
      </c>
      <c r="T11" s="23">
        <v>0</v>
      </c>
      <c r="U11" s="23">
        <v>6</v>
      </c>
      <c r="V11" s="23">
        <v>0</v>
      </c>
      <c r="W11" s="47">
        <f t="shared" si="4"/>
        <v>0</v>
      </c>
      <c r="X11" s="47">
        <f t="shared" si="5"/>
        <v>0</v>
      </c>
      <c r="Y11" s="50">
        <v>0</v>
      </c>
      <c r="Z11" s="50">
        <v>0</v>
      </c>
      <c r="AA11" s="47">
        <f t="shared" si="6"/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1">
        <f t="shared" si="7"/>
        <v>0</v>
      </c>
    </row>
    <row r="12" spans="1:33" s="24" customFormat="1" ht="16.5" customHeight="1">
      <c r="A12" s="25">
        <v>524</v>
      </c>
      <c r="B12" s="26" t="s">
        <v>46</v>
      </c>
      <c r="C12" s="25" t="s">
        <v>57</v>
      </c>
      <c r="D12" s="25" t="s">
        <v>57</v>
      </c>
      <c r="E12" s="25" t="s">
        <v>26</v>
      </c>
      <c r="F12" s="25" t="s">
        <v>24</v>
      </c>
      <c r="G12" s="25" t="s">
        <v>31</v>
      </c>
      <c r="H12" s="27" t="s">
        <v>61</v>
      </c>
      <c r="I12" s="28">
        <v>38562</v>
      </c>
      <c r="J12" s="25" t="s">
        <v>29</v>
      </c>
      <c r="K12" s="27" t="s">
        <v>39</v>
      </c>
      <c r="L12" s="29">
        <v>20</v>
      </c>
      <c r="M12" s="49">
        <f t="shared" si="2"/>
        <v>20</v>
      </c>
      <c r="N12" s="23">
        <v>9</v>
      </c>
      <c r="O12" s="23">
        <v>11</v>
      </c>
      <c r="P12" s="49">
        <v>10</v>
      </c>
      <c r="Q12" s="49">
        <f t="shared" si="3"/>
        <v>10</v>
      </c>
      <c r="R12" s="23">
        <v>4</v>
      </c>
      <c r="S12" s="23">
        <v>5</v>
      </c>
      <c r="T12" s="23">
        <v>7</v>
      </c>
      <c r="U12" s="23">
        <v>10</v>
      </c>
      <c r="V12" s="23">
        <v>1</v>
      </c>
      <c r="W12" s="47">
        <f t="shared" si="4"/>
        <v>0</v>
      </c>
      <c r="X12" s="47">
        <f t="shared" si="5"/>
        <v>0</v>
      </c>
      <c r="Y12" s="50">
        <v>0</v>
      </c>
      <c r="Z12" s="50">
        <v>0</v>
      </c>
      <c r="AA12" s="47">
        <f t="shared" ref="AA12:AA13" si="9">SUM(AB12:AC12)</f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1">
        <f t="shared" si="7"/>
        <v>0</v>
      </c>
    </row>
    <row r="13" spans="1:33" s="24" customFormat="1" ht="16.5" customHeight="1">
      <c r="A13" s="25">
        <v>525</v>
      </c>
      <c r="B13" s="26" t="s">
        <v>47</v>
      </c>
      <c r="C13" s="25" t="s">
        <v>57</v>
      </c>
      <c r="D13" s="25" t="s">
        <v>57</v>
      </c>
      <c r="E13" s="25" t="s">
        <v>26</v>
      </c>
      <c r="F13" s="25" t="s">
        <v>24</v>
      </c>
      <c r="G13" s="25" t="s">
        <v>31</v>
      </c>
      <c r="H13" s="27" t="s">
        <v>48</v>
      </c>
      <c r="I13" s="28">
        <v>41972</v>
      </c>
      <c r="J13" s="25" t="s">
        <v>34</v>
      </c>
      <c r="K13" s="27" t="s">
        <v>27</v>
      </c>
      <c r="L13" s="29">
        <v>50</v>
      </c>
      <c r="M13" s="49">
        <v>50</v>
      </c>
      <c r="N13" s="31">
        <v>0</v>
      </c>
      <c r="O13" s="31">
        <v>50</v>
      </c>
      <c r="P13" s="49">
        <v>0</v>
      </c>
      <c r="Q13" s="49">
        <f t="shared" si="3"/>
        <v>50</v>
      </c>
      <c r="R13" s="23">
        <v>17</v>
      </c>
      <c r="S13" s="23">
        <v>9</v>
      </c>
      <c r="T13" s="23">
        <v>0</v>
      </c>
      <c r="U13" s="23">
        <v>50</v>
      </c>
      <c r="V13" s="23">
        <v>0</v>
      </c>
      <c r="W13" s="47">
        <f t="shared" si="4"/>
        <v>5</v>
      </c>
      <c r="X13" s="47">
        <f t="shared" si="5"/>
        <v>0</v>
      </c>
      <c r="Y13" s="46">
        <v>0</v>
      </c>
      <c r="Z13" s="46">
        <v>0</v>
      </c>
      <c r="AA13" s="47">
        <f t="shared" si="9"/>
        <v>5</v>
      </c>
      <c r="AB13" s="46">
        <v>5</v>
      </c>
      <c r="AC13" s="46">
        <v>0</v>
      </c>
      <c r="AD13" s="46">
        <v>0</v>
      </c>
      <c r="AE13" s="46">
        <v>0</v>
      </c>
      <c r="AF13" s="46">
        <v>0</v>
      </c>
      <c r="AG13" s="51">
        <f t="shared" si="7"/>
        <v>0</v>
      </c>
    </row>
    <row r="14" spans="1:33" s="24" customFormat="1" ht="16.5" customHeight="1">
      <c r="A14" s="25">
        <v>526</v>
      </c>
      <c r="B14" s="26" t="s">
        <v>49</v>
      </c>
      <c r="C14" s="25" t="s">
        <v>57</v>
      </c>
      <c r="D14" s="25" t="s">
        <v>57</v>
      </c>
      <c r="E14" s="25" t="s">
        <v>26</v>
      </c>
      <c r="F14" s="25" t="s">
        <v>24</v>
      </c>
      <c r="G14" s="25" t="s">
        <v>31</v>
      </c>
      <c r="H14" s="27" t="s">
        <v>50</v>
      </c>
      <c r="I14" s="28">
        <v>37220</v>
      </c>
      <c r="J14" s="25" t="s">
        <v>34</v>
      </c>
      <c r="K14" s="27" t="s">
        <v>27</v>
      </c>
      <c r="L14" s="30">
        <v>30</v>
      </c>
      <c r="M14" s="49">
        <f t="shared" si="2"/>
        <v>25</v>
      </c>
      <c r="N14" s="23">
        <v>4</v>
      </c>
      <c r="O14" s="23">
        <v>21</v>
      </c>
      <c r="P14" s="49">
        <v>4</v>
      </c>
      <c r="Q14" s="49">
        <f t="shared" si="3"/>
        <v>21</v>
      </c>
      <c r="R14" s="31">
        <v>9</v>
      </c>
      <c r="S14" s="31">
        <v>11</v>
      </c>
      <c r="T14" s="23">
        <v>0</v>
      </c>
      <c r="U14" s="23">
        <v>16</v>
      </c>
      <c r="V14" s="23">
        <v>0</v>
      </c>
      <c r="W14" s="47">
        <f t="shared" si="4"/>
        <v>0</v>
      </c>
      <c r="X14" s="47">
        <f t="shared" si="5"/>
        <v>0</v>
      </c>
      <c r="Y14" s="50">
        <v>0</v>
      </c>
      <c r="Z14" s="50">
        <v>0</v>
      </c>
      <c r="AA14" s="47">
        <f t="shared" ref="AA14" si="10">SUM(AB14:AC14)</f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1">
        <f t="shared" si="7"/>
        <v>0</v>
      </c>
    </row>
    <row r="15" spans="1:33" s="24" customFormat="1" ht="16.5" customHeight="1">
      <c r="A15" s="25">
        <v>527</v>
      </c>
      <c r="B15" s="26" t="s">
        <v>51</v>
      </c>
      <c r="C15" s="25" t="s">
        <v>57</v>
      </c>
      <c r="D15" s="25" t="s">
        <v>57</v>
      </c>
      <c r="E15" s="25" t="s">
        <v>26</v>
      </c>
      <c r="F15" s="25" t="s">
        <v>24</v>
      </c>
      <c r="G15" s="25" t="s">
        <v>25</v>
      </c>
      <c r="H15" s="27" t="s">
        <v>52</v>
      </c>
      <c r="I15" s="28">
        <v>33599</v>
      </c>
      <c r="J15" s="25" t="s">
        <v>29</v>
      </c>
      <c r="K15" s="27" t="s">
        <v>72</v>
      </c>
      <c r="L15" s="30">
        <v>23</v>
      </c>
      <c r="M15" s="49">
        <f t="shared" si="2"/>
        <v>23</v>
      </c>
      <c r="N15" s="23">
        <v>3</v>
      </c>
      <c r="O15" s="23">
        <v>20</v>
      </c>
      <c r="P15" s="49">
        <v>3</v>
      </c>
      <c r="Q15" s="49">
        <f t="shared" si="3"/>
        <v>20</v>
      </c>
      <c r="R15" s="23">
        <v>10</v>
      </c>
      <c r="S15" s="23">
        <v>3</v>
      </c>
      <c r="T15" s="23">
        <v>0</v>
      </c>
      <c r="U15" s="23">
        <v>6</v>
      </c>
      <c r="V15" s="23">
        <v>0</v>
      </c>
      <c r="W15" s="47">
        <f t="shared" si="4"/>
        <v>0</v>
      </c>
      <c r="X15" s="47">
        <f t="shared" si="5"/>
        <v>0</v>
      </c>
      <c r="Y15" s="50">
        <v>0</v>
      </c>
      <c r="Z15" s="50">
        <v>0</v>
      </c>
      <c r="AA15" s="47">
        <f t="shared" si="6"/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1">
        <f t="shared" si="7"/>
        <v>0</v>
      </c>
    </row>
    <row r="16" spans="1:33" s="24" customFormat="1" ht="16.5" customHeight="1">
      <c r="A16" s="25">
        <v>528</v>
      </c>
      <c r="B16" s="26" t="s">
        <v>53</v>
      </c>
      <c r="C16" s="25" t="s">
        <v>57</v>
      </c>
      <c r="D16" s="25" t="s">
        <v>57</v>
      </c>
      <c r="E16" s="25" t="s">
        <v>26</v>
      </c>
      <c r="F16" s="25" t="s">
        <v>24</v>
      </c>
      <c r="G16" s="25" t="s">
        <v>25</v>
      </c>
      <c r="H16" s="27" t="s">
        <v>54</v>
      </c>
      <c r="I16" s="28">
        <v>38253</v>
      </c>
      <c r="J16" s="25" t="s">
        <v>29</v>
      </c>
      <c r="K16" s="27" t="s">
        <v>42</v>
      </c>
      <c r="L16" s="30" t="s">
        <v>33</v>
      </c>
      <c r="M16" s="49">
        <f t="shared" si="2"/>
        <v>25</v>
      </c>
      <c r="N16" s="23">
        <v>15</v>
      </c>
      <c r="O16" s="23">
        <v>10</v>
      </c>
      <c r="P16" s="49">
        <v>15</v>
      </c>
      <c r="Q16" s="49">
        <f t="shared" si="3"/>
        <v>10</v>
      </c>
      <c r="R16" s="23">
        <v>4</v>
      </c>
      <c r="S16" s="23">
        <v>6</v>
      </c>
      <c r="T16" s="23">
        <v>0</v>
      </c>
      <c r="U16" s="23">
        <v>10</v>
      </c>
      <c r="V16" s="23">
        <v>0</v>
      </c>
      <c r="W16" s="47">
        <f t="shared" si="4"/>
        <v>0</v>
      </c>
      <c r="X16" s="47">
        <f t="shared" si="5"/>
        <v>0</v>
      </c>
      <c r="Y16" s="50">
        <v>0</v>
      </c>
      <c r="Z16" s="50">
        <v>0</v>
      </c>
      <c r="AA16" s="47">
        <f t="shared" si="6"/>
        <v>0</v>
      </c>
      <c r="AB16" s="48">
        <v>0</v>
      </c>
      <c r="AC16" s="48">
        <v>0</v>
      </c>
      <c r="AD16" s="50">
        <v>0</v>
      </c>
      <c r="AE16" s="50">
        <v>1</v>
      </c>
      <c r="AF16" s="50">
        <v>0</v>
      </c>
      <c r="AG16" s="51">
        <f t="shared" si="7"/>
        <v>1</v>
      </c>
    </row>
    <row r="17" spans="1:33" s="24" customFormat="1" ht="16.5" customHeight="1">
      <c r="A17" s="55">
        <v>529</v>
      </c>
      <c r="B17" s="56" t="s">
        <v>55</v>
      </c>
      <c r="C17" s="55" t="s">
        <v>57</v>
      </c>
      <c r="D17" s="55" t="s">
        <v>57</v>
      </c>
      <c r="E17" s="57" t="s">
        <v>26</v>
      </c>
      <c r="F17" s="55" t="s">
        <v>24</v>
      </c>
      <c r="G17" s="55" t="s">
        <v>31</v>
      </c>
      <c r="H17" s="55" t="s">
        <v>56</v>
      </c>
      <c r="I17" s="58">
        <v>42396</v>
      </c>
      <c r="J17" s="55" t="s">
        <v>29</v>
      </c>
      <c r="K17" s="57" t="s">
        <v>39</v>
      </c>
      <c r="L17" s="59">
        <v>25</v>
      </c>
      <c r="M17" s="49">
        <f t="shared" si="2"/>
        <v>21</v>
      </c>
      <c r="N17" s="23">
        <v>13</v>
      </c>
      <c r="O17" s="23">
        <v>8</v>
      </c>
      <c r="P17" s="49">
        <v>13</v>
      </c>
      <c r="Q17" s="49">
        <f t="shared" si="3"/>
        <v>8</v>
      </c>
      <c r="R17" s="60">
        <v>2</v>
      </c>
      <c r="S17" s="60">
        <v>2</v>
      </c>
      <c r="T17" s="60">
        <v>0</v>
      </c>
      <c r="U17" s="60">
        <v>8</v>
      </c>
      <c r="V17" s="60">
        <v>2</v>
      </c>
      <c r="W17" s="47">
        <f t="shared" si="4"/>
        <v>0</v>
      </c>
      <c r="X17" s="47">
        <f t="shared" si="5"/>
        <v>0</v>
      </c>
      <c r="Y17" s="50">
        <v>0</v>
      </c>
      <c r="Z17" s="50">
        <v>0</v>
      </c>
      <c r="AA17" s="47">
        <f t="shared" ref="AA17" si="11">SUM(AB17:AC17)</f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1">
        <f t="shared" si="7"/>
        <v>0</v>
      </c>
    </row>
    <row r="18" spans="1:33" s="24" customFormat="1" ht="16.5" customHeight="1">
      <c r="A18" s="25">
        <v>530</v>
      </c>
      <c r="B18" s="26" t="s">
        <v>62</v>
      </c>
      <c r="C18" s="25" t="s">
        <v>57</v>
      </c>
      <c r="D18" s="25" t="s">
        <v>57</v>
      </c>
      <c r="E18" s="25" t="s">
        <v>26</v>
      </c>
      <c r="F18" s="25" t="s">
        <v>24</v>
      </c>
      <c r="G18" s="25" t="s">
        <v>31</v>
      </c>
      <c r="H18" s="27" t="s">
        <v>63</v>
      </c>
      <c r="I18" s="28">
        <v>43447</v>
      </c>
      <c r="J18" s="25" t="s">
        <v>29</v>
      </c>
      <c r="K18" s="27" t="s">
        <v>42</v>
      </c>
      <c r="L18" s="44" t="s">
        <v>32</v>
      </c>
      <c r="M18" s="49">
        <f t="shared" si="2"/>
        <v>30</v>
      </c>
      <c r="N18" s="23">
        <v>15</v>
      </c>
      <c r="O18" s="23">
        <v>15</v>
      </c>
      <c r="P18" s="49">
        <v>15</v>
      </c>
      <c r="Q18" s="49">
        <f t="shared" si="3"/>
        <v>15</v>
      </c>
      <c r="R18" s="23">
        <v>7</v>
      </c>
      <c r="S18" s="23">
        <v>2</v>
      </c>
      <c r="T18" s="23">
        <v>0</v>
      </c>
      <c r="U18" s="23">
        <v>8</v>
      </c>
      <c r="V18" s="23">
        <v>1</v>
      </c>
      <c r="W18" s="47">
        <f t="shared" si="4"/>
        <v>0</v>
      </c>
      <c r="X18" s="47">
        <f t="shared" si="5"/>
        <v>0</v>
      </c>
      <c r="Y18" s="50">
        <v>0</v>
      </c>
      <c r="Z18" s="50">
        <v>0</v>
      </c>
      <c r="AA18" s="47">
        <f t="shared" si="6"/>
        <v>0</v>
      </c>
      <c r="AB18" s="48">
        <v>0</v>
      </c>
      <c r="AC18" s="48">
        <v>0</v>
      </c>
      <c r="AD18" s="50">
        <v>0</v>
      </c>
      <c r="AE18" s="50">
        <v>0</v>
      </c>
      <c r="AF18" s="50">
        <v>0</v>
      </c>
      <c r="AG18" s="51">
        <f t="shared" si="7"/>
        <v>0</v>
      </c>
    </row>
    <row r="19" spans="1:33" s="24" customFormat="1" ht="16.5" customHeight="1">
      <c r="A19" s="25">
        <v>531</v>
      </c>
      <c r="B19" s="26" t="s">
        <v>64</v>
      </c>
      <c r="C19" s="25" t="s">
        <v>57</v>
      </c>
      <c r="D19" s="25" t="s">
        <v>57</v>
      </c>
      <c r="E19" s="25" t="s">
        <v>26</v>
      </c>
      <c r="F19" s="25" t="s">
        <v>28</v>
      </c>
      <c r="G19" s="25" t="s">
        <v>25</v>
      </c>
      <c r="H19" s="27" t="s">
        <v>65</v>
      </c>
      <c r="I19" s="28">
        <v>44012</v>
      </c>
      <c r="J19" s="25" t="s">
        <v>29</v>
      </c>
      <c r="K19" s="27" t="s">
        <v>42</v>
      </c>
      <c r="L19" s="45" t="s">
        <v>66</v>
      </c>
      <c r="M19" s="49">
        <f t="shared" si="2"/>
        <v>17</v>
      </c>
      <c r="N19" s="23">
        <v>6</v>
      </c>
      <c r="O19" s="23">
        <v>11</v>
      </c>
      <c r="P19" s="49">
        <v>8</v>
      </c>
      <c r="Q19" s="49">
        <f t="shared" si="3"/>
        <v>9</v>
      </c>
      <c r="R19" s="23">
        <v>5</v>
      </c>
      <c r="S19" s="23">
        <v>1</v>
      </c>
      <c r="T19" s="23">
        <v>0</v>
      </c>
      <c r="U19" s="23">
        <v>6</v>
      </c>
      <c r="V19" s="23">
        <v>0</v>
      </c>
      <c r="W19" s="47">
        <f t="shared" si="4"/>
        <v>0</v>
      </c>
      <c r="X19" s="47">
        <f t="shared" si="5"/>
        <v>0</v>
      </c>
      <c r="Y19" s="50">
        <v>0</v>
      </c>
      <c r="Z19" s="50">
        <v>0</v>
      </c>
      <c r="AA19" s="47">
        <f t="shared" si="6"/>
        <v>0</v>
      </c>
      <c r="AB19" s="48">
        <v>0</v>
      </c>
      <c r="AC19" s="48">
        <v>0</v>
      </c>
      <c r="AD19" s="50">
        <v>0</v>
      </c>
      <c r="AE19" s="50">
        <v>0</v>
      </c>
      <c r="AF19" s="50">
        <v>0</v>
      </c>
      <c r="AG19" s="51">
        <f t="shared" si="7"/>
        <v>0</v>
      </c>
    </row>
    <row r="20" spans="1:33" s="34" customFormat="1" ht="16.5" customHeight="1">
      <c r="A20" s="32">
        <v>532</v>
      </c>
      <c r="B20" s="35" t="s">
        <v>68</v>
      </c>
      <c r="C20" s="36" t="s">
        <v>57</v>
      </c>
      <c r="D20" s="36" t="s">
        <v>57</v>
      </c>
      <c r="E20" s="36" t="s">
        <v>26</v>
      </c>
      <c r="F20" s="36" t="s">
        <v>69</v>
      </c>
      <c r="G20" s="36" t="s">
        <v>70</v>
      </c>
      <c r="H20" s="37" t="s">
        <v>71</v>
      </c>
      <c r="I20" s="38">
        <v>44468</v>
      </c>
      <c r="J20" s="36" t="s">
        <v>29</v>
      </c>
      <c r="K20" s="36" t="s">
        <v>39</v>
      </c>
      <c r="L20" s="32" t="s">
        <v>89</v>
      </c>
      <c r="M20" s="49">
        <f t="shared" si="2"/>
        <v>15</v>
      </c>
      <c r="N20" s="53">
        <v>8</v>
      </c>
      <c r="O20" s="53">
        <v>7</v>
      </c>
      <c r="P20" s="49">
        <v>8</v>
      </c>
      <c r="Q20" s="49">
        <f t="shared" si="3"/>
        <v>7</v>
      </c>
      <c r="R20" s="33">
        <v>1</v>
      </c>
      <c r="S20" s="33">
        <v>1</v>
      </c>
      <c r="T20" s="33">
        <v>0</v>
      </c>
      <c r="U20" s="33">
        <v>6</v>
      </c>
      <c r="V20" s="33">
        <v>0</v>
      </c>
      <c r="W20" s="47">
        <f t="shared" si="4"/>
        <v>3</v>
      </c>
      <c r="X20" s="47">
        <f t="shared" si="5"/>
        <v>3</v>
      </c>
      <c r="Y20" s="52">
        <v>0</v>
      </c>
      <c r="Z20" s="52">
        <v>3</v>
      </c>
      <c r="AA20" s="47">
        <f t="shared" si="6"/>
        <v>0</v>
      </c>
      <c r="AB20" s="48">
        <v>0</v>
      </c>
      <c r="AC20" s="48">
        <v>0</v>
      </c>
      <c r="AD20" s="50">
        <v>0</v>
      </c>
      <c r="AE20" s="50">
        <v>0</v>
      </c>
      <c r="AF20" s="50">
        <v>0</v>
      </c>
      <c r="AG20" s="51">
        <f t="shared" si="7"/>
        <v>0</v>
      </c>
    </row>
    <row r="29" spans="1:33">
      <c r="U29" s="12" t="s">
        <v>85</v>
      </c>
    </row>
  </sheetData>
  <autoFilter ref="A5:AG20">
    <filterColumn colId="1">
      <filters>
        <filter val="(소상공인시장진흥)기금운용위원회"/>
      </filters>
    </filterColumn>
  </autoFilter>
  <mergeCells count="34">
    <mergeCell ref="V4:V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K3"/>
    <mergeCell ref="J4:J5"/>
    <mergeCell ref="K4:K5"/>
    <mergeCell ref="L3:L5"/>
    <mergeCell ref="AE4:AE5"/>
    <mergeCell ref="AF4:AF5"/>
    <mergeCell ref="AD3:AG3"/>
    <mergeCell ref="AG4:AG5"/>
    <mergeCell ref="AA4:AC4"/>
    <mergeCell ref="AD4:AD5"/>
    <mergeCell ref="W3:AC3"/>
    <mergeCell ref="W4:W5"/>
    <mergeCell ref="X4:Z4"/>
    <mergeCell ref="M3:O3"/>
    <mergeCell ref="P3:P5"/>
    <mergeCell ref="Q3:V3"/>
    <mergeCell ref="M4:M5"/>
    <mergeCell ref="N4:N5"/>
    <mergeCell ref="O4:O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2.위원회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2021-12-27T09:11:10Z</cp:lastPrinted>
  <dcterms:created xsi:type="dcterms:W3CDTF">2020-08-26T04:54:25Z</dcterms:created>
  <dcterms:modified xsi:type="dcterms:W3CDTF">2022-10-13T05:45:06Z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eyJub2RlMSI6eyJkc2QiOiIwMTAwMDAwMDAwMDAyMjQxIiwibG9nVGltZSI6IjIwMjItMDEtMjRUMDE6NDE6MDBaIiwicElEIjoxLCJ0cmFjZUlkIjoiM0MyNzg2QjJFMENBNDA2MUE1NjYwOTVCQTExRkVGNDQiLCJ1c2VyQ29kZSI6Imdyb2lrZW4ifSwibm9kZTIiOnsiZHNkIjoiMDEwMDAwMDAwMDAwMjI0MSIsImxvZ1RpbWUiOiIyMDI</vt:lpwstr>
  </property>
</Properties>
</file>